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mih</author>
  </authors>
  <commentList>
    <comment ref="C3" authorId="0">
      <text>
        <r>
          <rPr>
            <b/>
            <sz val="8"/>
            <rFont val="Tahoma"/>
            <family val="2"/>
          </rPr>
          <t>Киев</t>
        </r>
        <r>
          <rPr>
            <sz val="8"/>
            <rFont val="Tahoma"/>
            <family val="0"/>
          </rPr>
          <t xml:space="preserve">
Миргородский Евгений
Лабага Ярослав
Конюхов Тарас
Жураковский Роман</t>
        </r>
      </text>
    </comment>
    <comment ref="BS3" authorId="0">
      <text>
        <r>
          <rPr>
            <b/>
            <sz val="8"/>
            <rFont val="Tahoma"/>
            <family val="2"/>
          </rPr>
          <t>Киев</t>
        </r>
        <r>
          <rPr>
            <sz val="8"/>
            <rFont val="Tahoma"/>
            <family val="0"/>
          </rPr>
          <t xml:space="preserve">
Миргородский Евгений
Лабага Ярослав
Конюхов Тарас
Жураковский Роман</t>
        </r>
      </text>
    </comment>
  </commentList>
</comments>
</file>

<file path=xl/sharedStrings.xml><?xml version="1.0" encoding="utf-8"?>
<sst xmlns="http://schemas.openxmlformats.org/spreadsheetml/2006/main" count="459" uniqueCount="92">
  <si>
    <t>КП101</t>
  </si>
  <si>
    <t>КП102</t>
  </si>
  <si>
    <t>КП104</t>
  </si>
  <si>
    <t>КП105</t>
  </si>
  <si>
    <t>Старт</t>
  </si>
  <si>
    <t>Взят</t>
  </si>
  <si>
    <t>Хроном.</t>
  </si>
  <si>
    <t>Этап 1 "Разгон"</t>
  </si>
  <si>
    <t>КП106</t>
  </si>
  <si>
    <t>КП107</t>
  </si>
  <si>
    <t>КП201</t>
  </si>
  <si>
    <t>КП202</t>
  </si>
  <si>
    <t>КП203</t>
  </si>
  <si>
    <t>КП204</t>
  </si>
  <si>
    <t>КП205</t>
  </si>
  <si>
    <t>КП206</t>
  </si>
  <si>
    <t>КП207</t>
  </si>
  <si>
    <t>КП208</t>
  </si>
  <si>
    <t>КП209</t>
  </si>
  <si>
    <t>КП210</t>
  </si>
  <si>
    <t>КП211</t>
  </si>
  <si>
    <t>КП212</t>
  </si>
  <si>
    <t>Этап 2 "Торможение"</t>
  </si>
  <si>
    <t>КП301</t>
  </si>
  <si>
    <t>КП302</t>
  </si>
  <si>
    <t>КП303</t>
  </si>
  <si>
    <t>КП304</t>
  </si>
  <si>
    <t>КП305</t>
  </si>
  <si>
    <t>КП306</t>
  </si>
  <si>
    <t>КП307</t>
  </si>
  <si>
    <t>Этап 4 "Утренний моцион"</t>
  </si>
  <si>
    <t>Этап 6 "Финишный рывок"</t>
  </si>
  <si>
    <t>КП401</t>
  </si>
  <si>
    <t>КП402</t>
  </si>
  <si>
    <t>КП403</t>
  </si>
  <si>
    <t>КП404</t>
  </si>
  <si>
    <t>КП405</t>
  </si>
  <si>
    <t>КП406</t>
  </si>
  <si>
    <t>КП407</t>
  </si>
  <si>
    <t>КП408</t>
  </si>
  <si>
    <t>КП409</t>
  </si>
  <si>
    <t>КП410</t>
  </si>
  <si>
    <t>Название команды</t>
  </si>
  <si>
    <t>Белые медведи</t>
  </si>
  <si>
    <t>А</t>
  </si>
  <si>
    <t>Стая товарищей</t>
  </si>
  <si>
    <t>Четвероноги</t>
  </si>
  <si>
    <t>Мамодемы</t>
  </si>
  <si>
    <t>Драйв</t>
  </si>
  <si>
    <t>Мартовские мамонты</t>
  </si>
  <si>
    <t>Перекати-поле</t>
  </si>
  <si>
    <t>Черти</t>
  </si>
  <si>
    <t>Лоси</t>
  </si>
  <si>
    <t>Задоринка</t>
  </si>
  <si>
    <t>Экспромт</t>
  </si>
  <si>
    <t>Чунга-Чанга</t>
  </si>
  <si>
    <t>Звичайна пригода</t>
  </si>
  <si>
    <t>х</t>
  </si>
  <si>
    <t>КП601</t>
  </si>
  <si>
    <t>КП602</t>
  </si>
  <si>
    <t>КП603</t>
  </si>
  <si>
    <t>КП604</t>
  </si>
  <si>
    <t>ФИНИШ</t>
  </si>
  <si>
    <t>МКП-1     до 17-00</t>
  </si>
  <si>
    <t>МКП-2    до 22-00</t>
  </si>
  <si>
    <t xml:space="preserve">Этап 3 "Лукавый выбор" : </t>
  </si>
  <si>
    <t>МКП-3       до 04-00</t>
  </si>
  <si>
    <t>Штрафн. время с 07-00</t>
  </si>
  <si>
    <t>Этап 5 "Сплав"</t>
  </si>
  <si>
    <t>МКП-6                до 14-00</t>
  </si>
  <si>
    <t>Штрафн. время с 12-00</t>
  </si>
  <si>
    <t>_</t>
  </si>
  <si>
    <t>Пройден</t>
  </si>
  <si>
    <t>Авария</t>
  </si>
  <si>
    <t>Сход с трассы</t>
  </si>
  <si>
    <t>Не пройден</t>
  </si>
  <si>
    <t>Нет карты</t>
  </si>
  <si>
    <t>Х</t>
  </si>
  <si>
    <t>Опоздание на МКП</t>
  </si>
  <si>
    <t>МКП-5 до 12-00</t>
  </si>
  <si>
    <t>МКП-4        до 09-00</t>
  </si>
  <si>
    <t>Время         прибытия пешеходов</t>
  </si>
  <si>
    <t>Возможно, сход</t>
  </si>
  <si>
    <t>Всего штрафов за этап</t>
  </si>
  <si>
    <t>Штрафн. Время,   всего</t>
  </si>
  <si>
    <t>Зачетное время    соревнований</t>
  </si>
  <si>
    <t>Место</t>
  </si>
  <si>
    <t>Класс</t>
  </si>
  <si>
    <t>Хронометр</t>
  </si>
  <si>
    <t>Штрафы за опоздания c 16-00</t>
  </si>
  <si>
    <t>Штрафы за опоздания c 20-00</t>
  </si>
  <si>
    <t>Штрафы за опоздания с  02-00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</si>
</sst>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[$-F400]h:mm:ss\ AM/PM"/>
    <numFmt numFmtId="167" formatCode="[h]:mm:ss;@"/>
  </numFmts>
  <fonts count="7">
    <font>
      <sz val="10"/>
      <name val="Arial Cyr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Tahoma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6" borderId="17" xfId="0" applyNumberForma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2" borderId="21" xfId="0" applyNumberFormat="1" applyFill="1" applyBorder="1" applyAlignment="1">
      <alignment horizontal="center" vertical="center"/>
    </xf>
    <xf numFmtId="20" fontId="0" fillId="2" borderId="20" xfId="0" applyNumberForma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2" borderId="25" xfId="0" applyNumberFormat="1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20" fontId="0" fillId="2" borderId="26" xfId="0" applyNumberFormat="1" applyFill="1" applyBorder="1" applyAlignment="1">
      <alignment horizontal="center" vertical="center"/>
    </xf>
    <xf numFmtId="20" fontId="0" fillId="6" borderId="20" xfId="0" applyNumberFormat="1" applyFill="1" applyBorder="1" applyAlignment="1">
      <alignment horizontal="center" vertical="center"/>
    </xf>
    <xf numFmtId="20" fontId="0" fillId="6" borderId="12" xfId="0" applyNumberForma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6" borderId="18" xfId="0" applyNumberFormat="1" applyFill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3" borderId="19" xfId="0" applyNumberFormat="1" applyFill="1" applyBorder="1" applyAlignment="1">
      <alignment horizontal="center" vertical="center"/>
    </xf>
    <xf numFmtId="20" fontId="0" fillId="3" borderId="17" xfId="0" applyNumberFormat="1" applyFill="1" applyBorder="1" applyAlignment="1">
      <alignment horizontal="center" vertical="center"/>
    </xf>
    <xf numFmtId="20" fontId="0" fillId="3" borderId="18" xfId="0" applyNumberFormat="1" applyFill="1" applyBorder="1" applyAlignment="1">
      <alignment horizontal="center" vertical="center"/>
    </xf>
    <xf numFmtId="20" fontId="0" fillId="3" borderId="6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0" fontId="5" fillId="7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6" fontId="0" fillId="3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7.875" style="0" customWidth="1"/>
    <col min="2" max="2" width="9.00390625" style="0" customWidth="1"/>
    <col min="3" max="3" width="21.25390625" style="0" customWidth="1"/>
    <col min="5" max="5" width="11.125" style="0" customWidth="1"/>
    <col min="6" max="7" width="6.375" style="0" customWidth="1"/>
    <col min="8" max="9" width="6.125" style="0" customWidth="1"/>
    <col min="10" max="11" width="6.625" style="0" customWidth="1"/>
    <col min="12" max="12" width="9.125" style="0" customWidth="1"/>
    <col min="13" max="13" width="10.375" style="0" customWidth="1"/>
    <col min="14" max="15" width="9.125" style="0" customWidth="1"/>
    <col min="16" max="16" width="6.125" style="0" customWidth="1"/>
    <col min="17" max="17" width="5.75390625" style="0" customWidth="1"/>
    <col min="18" max="18" width="6.125" style="0" customWidth="1"/>
    <col min="19" max="27" width="6.375" style="0" customWidth="1"/>
    <col min="28" max="28" width="9.125" style="0" customWidth="1"/>
    <col min="29" max="29" width="11.25390625" style="0" customWidth="1"/>
    <col min="30" max="31" width="9.125" style="0" customWidth="1"/>
    <col min="32" max="32" width="6.125" style="0" customWidth="1"/>
    <col min="33" max="33" width="5.75390625" style="0" customWidth="1"/>
    <col min="34" max="34" width="6.125" style="0" customWidth="1"/>
    <col min="35" max="38" width="6.375" style="0" customWidth="1"/>
    <col min="39" max="39" width="9.125" style="0" customWidth="1"/>
    <col min="40" max="40" width="11.125" style="0" customWidth="1"/>
    <col min="41" max="42" width="9.125" style="0" customWidth="1"/>
    <col min="43" max="43" width="6.125" style="0" customWidth="1"/>
    <col min="44" max="44" width="5.75390625" style="0" customWidth="1"/>
    <col min="45" max="45" width="6.125" style="0" customWidth="1"/>
    <col min="46" max="52" width="6.375" style="0" customWidth="1"/>
    <col min="53" max="54" width="9.125" style="0" customWidth="1"/>
    <col min="55" max="55" width="12.125" style="0" customWidth="1"/>
    <col min="56" max="56" width="9.125" style="0" customWidth="1"/>
    <col min="57" max="57" width="9.25390625" style="0" customWidth="1"/>
    <col min="58" max="58" width="16.75390625" style="0" customWidth="1"/>
    <col min="59" max="60" width="9.125" style="0" customWidth="1"/>
    <col min="61" max="61" width="9.25390625" style="0" customWidth="1"/>
    <col min="62" max="62" width="6.125" style="0" customWidth="1"/>
    <col min="63" max="63" width="5.75390625" style="0" customWidth="1"/>
    <col min="64" max="64" width="6.125" style="0" customWidth="1"/>
    <col min="65" max="65" width="6.375" style="0" customWidth="1"/>
    <col min="66" max="68" width="9.125" style="0" customWidth="1"/>
    <col min="69" max="69" width="11.625" style="0" customWidth="1"/>
    <col min="70" max="70" width="13.625" style="0" customWidth="1"/>
    <col min="71" max="71" width="23.125" style="0" customWidth="1"/>
  </cols>
  <sheetData>
    <row r="1" spans="1:72" s="9" customFormat="1" ht="21.75" customHeight="1">
      <c r="A1" s="28" t="s">
        <v>86</v>
      </c>
      <c r="B1" s="28" t="s">
        <v>87</v>
      </c>
      <c r="C1" s="21" t="s">
        <v>42</v>
      </c>
      <c r="D1" s="23" t="s">
        <v>4</v>
      </c>
      <c r="E1" s="23" t="s">
        <v>88</v>
      </c>
      <c r="F1" s="23" t="s">
        <v>7</v>
      </c>
      <c r="G1" s="23"/>
      <c r="H1" s="23"/>
      <c r="I1" s="23"/>
      <c r="J1" s="23"/>
      <c r="K1" s="73"/>
      <c r="L1" s="21" t="s">
        <v>63</v>
      </c>
      <c r="M1" s="25" t="s">
        <v>89</v>
      </c>
      <c r="N1" s="17" t="s">
        <v>83</v>
      </c>
      <c r="O1" s="75" t="s">
        <v>6</v>
      </c>
      <c r="P1" s="23" t="s">
        <v>22</v>
      </c>
      <c r="Q1" s="23"/>
      <c r="R1" s="23"/>
      <c r="S1" s="23"/>
      <c r="T1" s="23"/>
      <c r="U1" s="23"/>
      <c r="V1" s="23"/>
      <c r="W1" s="23"/>
      <c r="X1" s="23"/>
      <c r="Y1" s="23"/>
      <c r="Z1" s="23"/>
      <c r="AA1" s="73"/>
      <c r="AB1" s="21" t="s">
        <v>64</v>
      </c>
      <c r="AC1" s="25" t="s">
        <v>90</v>
      </c>
      <c r="AD1" s="17" t="s">
        <v>83</v>
      </c>
      <c r="AE1" s="75" t="s">
        <v>6</v>
      </c>
      <c r="AF1" s="23" t="s">
        <v>65</v>
      </c>
      <c r="AG1" s="23"/>
      <c r="AH1" s="23"/>
      <c r="AI1" s="23"/>
      <c r="AJ1" s="23"/>
      <c r="AK1" s="23"/>
      <c r="AL1" s="23"/>
      <c r="AM1" s="25" t="s">
        <v>66</v>
      </c>
      <c r="AN1" s="25" t="s">
        <v>91</v>
      </c>
      <c r="AO1" s="25" t="s">
        <v>83</v>
      </c>
      <c r="AP1" s="23" t="s">
        <v>6</v>
      </c>
      <c r="AQ1" s="23" t="s">
        <v>30</v>
      </c>
      <c r="AR1" s="23"/>
      <c r="AS1" s="23"/>
      <c r="AT1" s="23"/>
      <c r="AU1" s="23"/>
      <c r="AV1" s="23"/>
      <c r="AW1" s="23"/>
      <c r="AX1" s="23"/>
      <c r="AY1" s="23"/>
      <c r="AZ1" s="23"/>
      <c r="BA1" s="25" t="s">
        <v>67</v>
      </c>
      <c r="BB1" s="25" t="s">
        <v>80</v>
      </c>
      <c r="BC1" s="31" t="s">
        <v>81</v>
      </c>
      <c r="BD1" s="25" t="s">
        <v>83</v>
      </c>
      <c r="BE1" s="23" t="s">
        <v>6</v>
      </c>
      <c r="BF1" s="8" t="s">
        <v>68</v>
      </c>
      <c r="BG1" s="19" t="s">
        <v>69</v>
      </c>
      <c r="BH1" s="25" t="s">
        <v>70</v>
      </c>
      <c r="BI1" s="23" t="s">
        <v>6</v>
      </c>
      <c r="BJ1" s="23" t="s">
        <v>31</v>
      </c>
      <c r="BK1" s="23"/>
      <c r="BL1" s="23"/>
      <c r="BM1" s="23"/>
      <c r="BN1" s="25" t="s">
        <v>83</v>
      </c>
      <c r="BO1" s="23" t="s">
        <v>62</v>
      </c>
      <c r="BP1" s="23" t="s">
        <v>6</v>
      </c>
      <c r="BQ1" s="17" t="s">
        <v>84</v>
      </c>
      <c r="BR1" s="17" t="s">
        <v>85</v>
      </c>
      <c r="BS1" s="21" t="s">
        <v>42</v>
      </c>
      <c r="BT1" s="21" t="s">
        <v>86</v>
      </c>
    </row>
    <row r="2" spans="1:72" s="9" customFormat="1" ht="33" customHeight="1" thickBot="1">
      <c r="A2" s="29"/>
      <c r="B2" s="29"/>
      <c r="C2" s="22"/>
      <c r="D2" s="34"/>
      <c r="E2" s="34"/>
      <c r="F2" s="10" t="s">
        <v>0</v>
      </c>
      <c r="G2" s="11" t="s">
        <v>1</v>
      </c>
      <c r="H2" s="11" t="s">
        <v>2</v>
      </c>
      <c r="I2" s="12" t="s">
        <v>3</v>
      </c>
      <c r="J2" s="13" t="s">
        <v>8</v>
      </c>
      <c r="K2" s="74" t="s">
        <v>9</v>
      </c>
      <c r="L2" s="22"/>
      <c r="M2" s="26"/>
      <c r="N2" s="27"/>
      <c r="O2" s="76"/>
      <c r="P2" s="10" t="s">
        <v>10</v>
      </c>
      <c r="Q2" s="10" t="s">
        <v>11</v>
      </c>
      <c r="R2" s="13" t="s">
        <v>12</v>
      </c>
      <c r="S2" s="10" t="s">
        <v>13</v>
      </c>
      <c r="T2" s="10" t="s">
        <v>14</v>
      </c>
      <c r="U2" s="11" t="s">
        <v>15</v>
      </c>
      <c r="V2" s="10" t="s">
        <v>16</v>
      </c>
      <c r="W2" s="11" t="s">
        <v>17</v>
      </c>
      <c r="X2" s="11" t="s">
        <v>18</v>
      </c>
      <c r="Y2" s="11" t="s">
        <v>19</v>
      </c>
      <c r="Z2" s="10" t="s">
        <v>20</v>
      </c>
      <c r="AA2" s="77" t="s">
        <v>21</v>
      </c>
      <c r="AB2" s="22"/>
      <c r="AC2" s="26"/>
      <c r="AD2" s="27"/>
      <c r="AE2" s="78"/>
      <c r="AF2" s="10" t="s">
        <v>23</v>
      </c>
      <c r="AG2" s="13" t="s">
        <v>24</v>
      </c>
      <c r="AH2" s="10" t="s">
        <v>25</v>
      </c>
      <c r="AI2" s="11" t="s">
        <v>26</v>
      </c>
      <c r="AJ2" s="10" t="s">
        <v>27</v>
      </c>
      <c r="AK2" s="11" t="s">
        <v>28</v>
      </c>
      <c r="AL2" s="10" t="s">
        <v>29</v>
      </c>
      <c r="AM2" s="26"/>
      <c r="AN2" s="26"/>
      <c r="AO2" s="26"/>
      <c r="AP2" s="24"/>
      <c r="AQ2" s="11" t="s">
        <v>32</v>
      </c>
      <c r="AR2" s="10" t="s">
        <v>33</v>
      </c>
      <c r="AS2" s="10" t="s">
        <v>34</v>
      </c>
      <c r="AT2" s="10" t="s">
        <v>35</v>
      </c>
      <c r="AU2" s="11" t="s">
        <v>36</v>
      </c>
      <c r="AV2" s="10" t="s">
        <v>37</v>
      </c>
      <c r="AW2" s="11" t="s">
        <v>38</v>
      </c>
      <c r="AX2" s="10" t="s">
        <v>39</v>
      </c>
      <c r="AY2" s="11" t="s">
        <v>40</v>
      </c>
      <c r="AZ2" s="13" t="s">
        <v>41</v>
      </c>
      <c r="BA2" s="26"/>
      <c r="BB2" s="26"/>
      <c r="BC2" s="32"/>
      <c r="BD2" s="26"/>
      <c r="BE2" s="34"/>
      <c r="BF2" s="14" t="s">
        <v>79</v>
      </c>
      <c r="BG2" s="20"/>
      <c r="BH2" s="26"/>
      <c r="BI2" s="34"/>
      <c r="BJ2" s="11" t="s">
        <v>58</v>
      </c>
      <c r="BK2" s="11" t="s">
        <v>59</v>
      </c>
      <c r="BL2" s="10" t="s">
        <v>60</v>
      </c>
      <c r="BM2" s="10" t="s">
        <v>61</v>
      </c>
      <c r="BN2" s="26"/>
      <c r="BO2" s="24"/>
      <c r="BP2" s="24"/>
      <c r="BQ2" s="18"/>
      <c r="BR2" s="18"/>
      <c r="BS2" s="22"/>
      <c r="BT2" s="22"/>
    </row>
    <row r="3" spans="1:72" ht="25.5" customHeight="1">
      <c r="A3" s="85">
        <v>1</v>
      </c>
      <c r="B3" s="1" t="s">
        <v>44</v>
      </c>
      <c r="C3" s="43" t="s">
        <v>43</v>
      </c>
      <c r="D3" s="44">
        <v>0.5</v>
      </c>
      <c r="E3" s="69">
        <v>0</v>
      </c>
      <c r="F3" s="5" t="s">
        <v>5</v>
      </c>
      <c r="G3" s="5" t="s">
        <v>5</v>
      </c>
      <c r="H3" s="5" t="s">
        <v>5</v>
      </c>
      <c r="I3" s="5" t="s">
        <v>5</v>
      </c>
      <c r="J3" s="5" t="s">
        <v>5</v>
      </c>
      <c r="K3" s="30" t="s">
        <v>5</v>
      </c>
      <c r="L3" s="44">
        <v>0.5638888888888889</v>
      </c>
      <c r="M3" s="45"/>
      <c r="N3" s="46"/>
      <c r="O3" s="72">
        <f>L3-D3</f>
        <v>0.06388888888888888</v>
      </c>
      <c r="P3" s="3" t="s">
        <v>5</v>
      </c>
      <c r="Q3" s="3" t="s">
        <v>5</v>
      </c>
      <c r="R3" s="3" t="s">
        <v>5</v>
      </c>
      <c r="S3" s="3" t="s">
        <v>5</v>
      </c>
      <c r="T3" s="3" t="s">
        <v>5</v>
      </c>
      <c r="U3" s="3" t="s">
        <v>5</v>
      </c>
      <c r="V3" s="3" t="s">
        <v>5</v>
      </c>
      <c r="W3" s="3" t="s">
        <v>5</v>
      </c>
      <c r="X3" s="3" t="s">
        <v>5</v>
      </c>
      <c r="Y3" s="3" t="s">
        <v>5</v>
      </c>
      <c r="Z3" s="3" t="s">
        <v>5</v>
      </c>
      <c r="AA3" s="62" t="s">
        <v>5</v>
      </c>
      <c r="AB3" s="38">
        <v>0.6909722222222222</v>
      </c>
      <c r="AC3" s="54"/>
      <c r="AD3" s="55"/>
      <c r="AE3" s="72">
        <f>AB3-D3</f>
        <v>0.1909722222222222</v>
      </c>
      <c r="AF3" s="5" t="s">
        <v>5</v>
      </c>
      <c r="AG3" s="5" t="s">
        <v>5</v>
      </c>
      <c r="AH3" s="5" t="s">
        <v>5</v>
      </c>
      <c r="AI3" s="5" t="s">
        <v>5</v>
      </c>
      <c r="AJ3" s="5" t="s">
        <v>5</v>
      </c>
      <c r="AK3" s="5" t="s">
        <v>5</v>
      </c>
      <c r="AL3" s="30" t="s">
        <v>5</v>
      </c>
      <c r="AM3" s="38">
        <v>0.8541666666666666</v>
      </c>
      <c r="AN3" s="54"/>
      <c r="AO3" s="55"/>
      <c r="AP3" s="7">
        <f>AM3-D3</f>
        <v>0.35416666666666663</v>
      </c>
      <c r="AQ3" s="3" t="s">
        <v>5</v>
      </c>
      <c r="AR3" s="3" t="s">
        <v>5</v>
      </c>
      <c r="AS3" s="3" t="s">
        <v>5</v>
      </c>
      <c r="AT3" s="3" t="s">
        <v>5</v>
      </c>
      <c r="AU3" s="3" t="s">
        <v>5</v>
      </c>
      <c r="AV3" s="3" t="s">
        <v>5</v>
      </c>
      <c r="AW3" s="3" t="s">
        <v>5</v>
      </c>
      <c r="AX3" s="3" t="s">
        <v>5</v>
      </c>
      <c r="AY3" s="3" t="s">
        <v>5</v>
      </c>
      <c r="AZ3" s="62" t="s">
        <v>5</v>
      </c>
      <c r="BA3" s="38"/>
      <c r="BB3" s="54">
        <v>0.225</v>
      </c>
      <c r="BC3" s="79">
        <v>0.13472222222222222</v>
      </c>
      <c r="BD3" s="55"/>
      <c r="BE3" s="7">
        <f>BB3-D3+12</f>
        <v>11.725</v>
      </c>
      <c r="BF3" s="4">
        <v>0.3104166666666667</v>
      </c>
      <c r="BG3" s="3">
        <v>0.375</v>
      </c>
      <c r="BH3" s="3"/>
      <c r="BI3" s="7">
        <f>BG3+D3</f>
        <v>0.875</v>
      </c>
      <c r="BJ3" s="3" t="s">
        <v>5</v>
      </c>
      <c r="BK3" s="3" t="s">
        <v>5</v>
      </c>
      <c r="BL3" s="3" t="s">
        <v>5</v>
      </c>
      <c r="BM3" s="62" t="s">
        <v>5</v>
      </c>
      <c r="BN3" s="38"/>
      <c r="BO3" s="3">
        <v>0.47361111111111115</v>
      </c>
      <c r="BP3" s="81">
        <f>BO3+D3</f>
        <v>0.9736111111111112</v>
      </c>
      <c r="BQ3" s="4"/>
      <c r="BR3" s="35">
        <f>BP3</f>
        <v>0.9736111111111112</v>
      </c>
      <c r="BS3" s="2" t="s">
        <v>43</v>
      </c>
      <c r="BT3" s="84">
        <v>1</v>
      </c>
    </row>
    <row r="4" spans="1:72" ht="25.5" customHeight="1">
      <c r="A4" s="87">
        <v>2</v>
      </c>
      <c r="B4" s="1" t="s">
        <v>44</v>
      </c>
      <c r="C4" s="43" t="s">
        <v>51</v>
      </c>
      <c r="D4" s="39">
        <v>0.5</v>
      </c>
      <c r="E4" s="70">
        <v>0</v>
      </c>
      <c r="F4" s="16" t="s">
        <v>5</v>
      </c>
      <c r="G4" s="4" t="s">
        <v>5</v>
      </c>
      <c r="H4" s="4" t="s">
        <v>5</v>
      </c>
      <c r="I4" s="4" t="s">
        <v>5</v>
      </c>
      <c r="J4" s="4" t="s">
        <v>5</v>
      </c>
      <c r="K4" s="36" t="s">
        <v>5</v>
      </c>
      <c r="L4" s="39">
        <v>0.575</v>
      </c>
      <c r="M4" s="47"/>
      <c r="N4" s="48"/>
      <c r="O4" s="72">
        <f>L4-D4</f>
        <v>0.07499999999999996</v>
      </c>
      <c r="P4" s="4" t="s">
        <v>5</v>
      </c>
      <c r="Q4" s="4" t="s">
        <v>5</v>
      </c>
      <c r="R4" s="4" t="s">
        <v>5</v>
      </c>
      <c r="S4" s="4" t="s">
        <v>5</v>
      </c>
      <c r="T4" s="4" t="s">
        <v>5</v>
      </c>
      <c r="U4" s="4" t="s">
        <v>5</v>
      </c>
      <c r="V4" s="4" t="s">
        <v>5</v>
      </c>
      <c r="W4" s="4" t="s">
        <v>5</v>
      </c>
      <c r="X4" s="4" t="s">
        <v>5</v>
      </c>
      <c r="Y4" s="4" t="s">
        <v>5</v>
      </c>
      <c r="Z4" s="4" t="s">
        <v>5</v>
      </c>
      <c r="AA4" s="36" t="s">
        <v>5</v>
      </c>
      <c r="AB4" s="39">
        <v>0.7013888888888888</v>
      </c>
      <c r="AC4" s="47"/>
      <c r="AD4" s="56"/>
      <c r="AE4" s="72">
        <f>AB4-D4</f>
        <v>0.20138888888888884</v>
      </c>
      <c r="AF4" s="4" t="s">
        <v>5</v>
      </c>
      <c r="AG4" s="4" t="s">
        <v>5</v>
      </c>
      <c r="AH4" s="4" t="s">
        <v>5</v>
      </c>
      <c r="AI4" s="4" t="s">
        <v>5</v>
      </c>
      <c r="AJ4" s="4" t="s">
        <v>5</v>
      </c>
      <c r="AK4" s="4" t="s">
        <v>5</v>
      </c>
      <c r="AL4" s="36" t="s">
        <v>5</v>
      </c>
      <c r="AM4" s="39">
        <v>0.8944444444444444</v>
      </c>
      <c r="AN4" s="47"/>
      <c r="AO4" s="56"/>
      <c r="AP4" s="7">
        <f>AM4-D4</f>
        <v>0.3944444444444444</v>
      </c>
      <c r="AQ4" s="16" t="s">
        <v>5</v>
      </c>
      <c r="AR4" s="4" t="s">
        <v>5</v>
      </c>
      <c r="AS4" s="4" t="s">
        <v>5</v>
      </c>
      <c r="AT4" s="4" t="s">
        <v>5</v>
      </c>
      <c r="AU4" s="4" t="s">
        <v>5</v>
      </c>
      <c r="AV4" s="4" t="s">
        <v>5</v>
      </c>
      <c r="AW4" s="4" t="s">
        <v>5</v>
      </c>
      <c r="AX4" s="4" t="s">
        <v>5</v>
      </c>
      <c r="AY4" s="4" t="s">
        <v>5</v>
      </c>
      <c r="AZ4" s="36" t="s">
        <v>5</v>
      </c>
      <c r="BA4" s="39"/>
      <c r="BB4" s="47">
        <v>0.2333333333333333</v>
      </c>
      <c r="BC4" s="33">
        <v>0.2333333333333333</v>
      </c>
      <c r="BD4" s="56"/>
      <c r="BE4" s="7">
        <f aca="true" t="shared" si="0" ref="BE4:BE11">BB4-D4+12</f>
        <v>11.733333333333333</v>
      </c>
      <c r="BF4" s="4">
        <v>0.32569444444444445</v>
      </c>
      <c r="BG4" s="4">
        <v>0.40277777777777773</v>
      </c>
      <c r="BH4" s="4"/>
      <c r="BI4" s="7">
        <f>BG4+D4</f>
        <v>0.9027777777777777</v>
      </c>
      <c r="BJ4" s="4" t="s">
        <v>5</v>
      </c>
      <c r="BK4" s="4" t="s">
        <v>5</v>
      </c>
      <c r="BL4" s="4" t="s">
        <v>5</v>
      </c>
      <c r="BM4" s="36" t="s">
        <v>5</v>
      </c>
      <c r="BN4" s="39"/>
      <c r="BO4" s="16">
        <v>0.5298611111111111</v>
      </c>
      <c r="BP4" s="81">
        <f>BO4+D4</f>
        <v>1.0298611111111111</v>
      </c>
      <c r="BQ4" s="4"/>
      <c r="BR4" s="35">
        <f>BP4</f>
        <v>1.0298611111111111</v>
      </c>
      <c r="BS4" s="2" t="s">
        <v>51</v>
      </c>
      <c r="BT4" s="83">
        <v>2</v>
      </c>
    </row>
    <row r="5" spans="1:72" ht="25.5" customHeight="1">
      <c r="A5" s="86">
        <v>3</v>
      </c>
      <c r="B5" s="1" t="s">
        <v>44</v>
      </c>
      <c r="C5" s="43" t="s">
        <v>47</v>
      </c>
      <c r="D5" s="39">
        <v>0.5</v>
      </c>
      <c r="E5" s="70">
        <v>0</v>
      </c>
      <c r="F5" s="16" t="s">
        <v>5</v>
      </c>
      <c r="G5" s="4" t="s">
        <v>5</v>
      </c>
      <c r="H5" s="4" t="s">
        <v>5</v>
      </c>
      <c r="I5" s="4" t="s">
        <v>5</v>
      </c>
      <c r="J5" s="4" t="s">
        <v>5</v>
      </c>
      <c r="K5" s="36" t="s">
        <v>5</v>
      </c>
      <c r="L5" s="39">
        <v>0.5888888888888889</v>
      </c>
      <c r="M5" s="47"/>
      <c r="N5" s="48"/>
      <c r="O5" s="72">
        <f>L5-D5</f>
        <v>0.0888888888888889</v>
      </c>
      <c r="P5" s="4" t="s">
        <v>5</v>
      </c>
      <c r="Q5" s="4" t="s">
        <v>5</v>
      </c>
      <c r="R5" s="4" t="s">
        <v>5</v>
      </c>
      <c r="S5" s="4" t="s">
        <v>5</v>
      </c>
      <c r="T5" s="4" t="s">
        <v>5</v>
      </c>
      <c r="U5" s="4" t="s">
        <v>5</v>
      </c>
      <c r="V5" s="4" t="s">
        <v>5</v>
      </c>
      <c r="W5" s="4" t="s">
        <v>5</v>
      </c>
      <c r="X5" s="4" t="s">
        <v>5</v>
      </c>
      <c r="Y5" s="4" t="s">
        <v>5</v>
      </c>
      <c r="Z5" s="4" t="s">
        <v>5</v>
      </c>
      <c r="AA5" s="36" t="s">
        <v>5</v>
      </c>
      <c r="AB5" s="39">
        <v>0.7104166666666667</v>
      </c>
      <c r="AC5" s="47"/>
      <c r="AD5" s="56"/>
      <c r="AE5" s="72">
        <f>AB5-D5</f>
        <v>0.2104166666666667</v>
      </c>
      <c r="AF5" s="4" t="s">
        <v>5</v>
      </c>
      <c r="AG5" s="4" t="s">
        <v>5</v>
      </c>
      <c r="AH5" s="4" t="s">
        <v>5</v>
      </c>
      <c r="AI5" s="4" t="s">
        <v>5</v>
      </c>
      <c r="AJ5" s="6">
        <v>0.020833333333333332</v>
      </c>
      <c r="AK5" s="4" t="s">
        <v>5</v>
      </c>
      <c r="AL5" s="36" t="s">
        <v>5</v>
      </c>
      <c r="AM5" s="39">
        <v>0</v>
      </c>
      <c r="AN5" s="47"/>
      <c r="AO5" s="57">
        <f>AJ5</f>
        <v>0.020833333333333332</v>
      </c>
      <c r="AP5" s="7">
        <f>AM5-D5+12</f>
        <v>11.5</v>
      </c>
      <c r="AQ5" s="16" t="s">
        <v>5</v>
      </c>
      <c r="AR5" s="4" t="s">
        <v>5</v>
      </c>
      <c r="AS5" s="4" t="s">
        <v>5</v>
      </c>
      <c r="AT5" s="4" t="s">
        <v>5</v>
      </c>
      <c r="AU5" s="4" t="s">
        <v>5</v>
      </c>
      <c r="AV5" s="4" t="s">
        <v>5</v>
      </c>
      <c r="AW5" s="4" t="s">
        <v>5</v>
      </c>
      <c r="AX5" s="4" t="s">
        <v>5</v>
      </c>
      <c r="AY5" s="4" t="s">
        <v>5</v>
      </c>
      <c r="AZ5" s="36" t="s">
        <v>5</v>
      </c>
      <c r="BA5" s="40">
        <v>0.004861111111111111</v>
      </c>
      <c r="BB5" s="47">
        <v>0.2965277777777778</v>
      </c>
      <c r="BC5" s="33">
        <v>0.2965277777777778</v>
      </c>
      <c r="BD5" s="57">
        <f>BA5</f>
        <v>0.004861111111111111</v>
      </c>
      <c r="BE5" s="7">
        <f t="shared" si="0"/>
        <v>11.796527777777778</v>
      </c>
      <c r="BF5" s="4">
        <v>0.37986111111111115</v>
      </c>
      <c r="BG5" s="4">
        <v>0.44236111111111115</v>
      </c>
      <c r="BH5" s="4"/>
      <c r="BI5" s="7">
        <f>BG5+D5</f>
        <v>0.9423611111111112</v>
      </c>
      <c r="BJ5" s="4" t="s">
        <v>5</v>
      </c>
      <c r="BK5" s="4" t="s">
        <v>5</v>
      </c>
      <c r="BL5" s="4" t="s">
        <v>5</v>
      </c>
      <c r="BM5" s="36" t="s">
        <v>5</v>
      </c>
      <c r="BN5" s="65"/>
      <c r="BO5" s="16">
        <v>0.5326388888888889</v>
      </c>
      <c r="BP5" s="81">
        <f>BO5+D5</f>
        <v>1.0326388888888889</v>
      </c>
      <c r="BQ5" s="4">
        <f>AO5+BD5</f>
        <v>0.025694444444444443</v>
      </c>
      <c r="BR5" s="35">
        <f>BP5+BQ5</f>
        <v>1.0583333333333333</v>
      </c>
      <c r="BS5" s="2" t="s">
        <v>47</v>
      </c>
      <c r="BT5" s="82">
        <v>3</v>
      </c>
    </row>
    <row r="6" spans="1:72" ht="25.5" customHeight="1">
      <c r="A6" s="1">
        <v>4</v>
      </c>
      <c r="B6" s="1" t="s">
        <v>44</v>
      </c>
      <c r="C6" s="43" t="s">
        <v>46</v>
      </c>
      <c r="D6" s="39">
        <v>0.5</v>
      </c>
      <c r="E6" s="70">
        <v>0</v>
      </c>
      <c r="F6" s="16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36" t="s">
        <v>5</v>
      </c>
      <c r="L6" s="39">
        <v>0.5743055555555555</v>
      </c>
      <c r="M6" s="47"/>
      <c r="N6" s="48"/>
      <c r="O6" s="72">
        <f>L6-D6</f>
        <v>0.07430555555555551</v>
      </c>
      <c r="P6" s="4" t="s">
        <v>5</v>
      </c>
      <c r="Q6" s="4" t="s">
        <v>5</v>
      </c>
      <c r="R6" s="4" t="s">
        <v>5</v>
      </c>
      <c r="S6" s="4" t="s">
        <v>5</v>
      </c>
      <c r="T6" s="4" t="s">
        <v>5</v>
      </c>
      <c r="U6" s="4" t="s">
        <v>5</v>
      </c>
      <c r="V6" s="4" t="s">
        <v>5</v>
      </c>
      <c r="W6" s="4" t="s">
        <v>5</v>
      </c>
      <c r="X6" s="4" t="s">
        <v>5</v>
      </c>
      <c r="Y6" s="4" t="s">
        <v>5</v>
      </c>
      <c r="Z6" s="4" t="s">
        <v>5</v>
      </c>
      <c r="AA6" s="36" t="s">
        <v>5</v>
      </c>
      <c r="AB6" s="39">
        <v>0.7479166666666667</v>
      </c>
      <c r="AC6" s="47"/>
      <c r="AD6" s="56"/>
      <c r="AE6" s="72">
        <f>AB6-D6</f>
        <v>0.24791666666666667</v>
      </c>
      <c r="AF6" s="4" t="s">
        <v>5</v>
      </c>
      <c r="AG6" s="4" t="s">
        <v>5</v>
      </c>
      <c r="AH6" s="4" t="s">
        <v>5</v>
      </c>
      <c r="AI6" s="4" t="s">
        <v>5</v>
      </c>
      <c r="AJ6" s="6">
        <v>0.020833333333333332</v>
      </c>
      <c r="AK6" s="4" t="s">
        <v>5</v>
      </c>
      <c r="AL6" s="36" t="s">
        <v>5</v>
      </c>
      <c r="AM6" s="39">
        <v>0.95625</v>
      </c>
      <c r="AN6" s="47"/>
      <c r="AO6" s="57">
        <f>AJ6</f>
        <v>0.020833333333333332</v>
      </c>
      <c r="AP6" s="7">
        <f>AM6-D6</f>
        <v>0.45625000000000004</v>
      </c>
      <c r="AQ6" s="16" t="s">
        <v>5</v>
      </c>
      <c r="AR6" s="4" t="s">
        <v>5</v>
      </c>
      <c r="AS6" s="4" t="s">
        <v>5</v>
      </c>
      <c r="AT6" s="4" t="s">
        <v>5</v>
      </c>
      <c r="AU6" s="4" t="s">
        <v>5</v>
      </c>
      <c r="AV6" s="4" t="s">
        <v>5</v>
      </c>
      <c r="AW6" s="4" t="s">
        <v>5</v>
      </c>
      <c r="AX6" s="6">
        <v>0.020833333333333332</v>
      </c>
      <c r="AY6" s="6">
        <v>0.041666666666666664</v>
      </c>
      <c r="AZ6" s="36" t="s">
        <v>5</v>
      </c>
      <c r="BA6" s="39"/>
      <c r="BB6" s="47">
        <v>0.2590277777777778</v>
      </c>
      <c r="BC6" s="33">
        <v>0.2590277777777778</v>
      </c>
      <c r="BD6" s="57">
        <f>AX6+AY6</f>
        <v>0.0625</v>
      </c>
      <c r="BE6" s="7">
        <f t="shared" si="0"/>
        <v>11.759027777777778</v>
      </c>
      <c r="BF6" s="4">
        <v>0.3652777777777778</v>
      </c>
      <c r="BG6" s="4">
        <v>0.44027777777777777</v>
      </c>
      <c r="BH6" s="4"/>
      <c r="BI6" s="7">
        <f>BG6+D6</f>
        <v>0.9402777777777778</v>
      </c>
      <c r="BJ6" s="4" t="s">
        <v>5</v>
      </c>
      <c r="BK6" s="4" t="s">
        <v>5</v>
      </c>
      <c r="BL6" s="4" t="s">
        <v>5</v>
      </c>
      <c r="BM6" s="36" t="s">
        <v>5</v>
      </c>
      <c r="BN6" s="65"/>
      <c r="BO6" s="16">
        <v>0.5597222222222222</v>
      </c>
      <c r="BP6" s="81">
        <f>BO6+D6</f>
        <v>1.0597222222222222</v>
      </c>
      <c r="BQ6" s="4">
        <f>AO6+BD6</f>
        <v>0.08333333333333333</v>
      </c>
      <c r="BR6" s="35">
        <f>BP6+BQ6</f>
        <v>1.1430555555555555</v>
      </c>
      <c r="BS6" s="2" t="s">
        <v>46</v>
      </c>
      <c r="BT6" s="2">
        <v>4</v>
      </c>
    </row>
    <row r="7" spans="1:72" ht="25.5" customHeight="1">
      <c r="A7" s="1">
        <v>5</v>
      </c>
      <c r="B7" s="1" t="s">
        <v>44</v>
      </c>
      <c r="C7" s="43" t="s">
        <v>50</v>
      </c>
      <c r="D7" s="39">
        <v>0.5</v>
      </c>
      <c r="E7" s="70">
        <v>0</v>
      </c>
      <c r="F7" s="16" t="s">
        <v>5</v>
      </c>
      <c r="G7" s="4" t="s">
        <v>5</v>
      </c>
      <c r="H7" s="4" t="s">
        <v>5</v>
      </c>
      <c r="I7" s="4" t="s">
        <v>5</v>
      </c>
      <c r="J7" s="4" t="s">
        <v>5</v>
      </c>
      <c r="K7" s="36" t="s">
        <v>5</v>
      </c>
      <c r="L7" s="39">
        <v>0.5819444444444445</v>
      </c>
      <c r="M7" s="47"/>
      <c r="N7" s="48"/>
      <c r="O7" s="72">
        <f>L7-D7</f>
        <v>0.08194444444444449</v>
      </c>
      <c r="P7" s="4" t="s">
        <v>5</v>
      </c>
      <c r="Q7" s="4" t="s">
        <v>5</v>
      </c>
      <c r="R7" s="4" t="s">
        <v>5</v>
      </c>
      <c r="S7" s="4" t="s">
        <v>5</v>
      </c>
      <c r="T7" s="4" t="s">
        <v>5</v>
      </c>
      <c r="U7" s="6">
        <v>0.041666666666666664</v>
      </c>
      <c r="V7" s="6">
        <v>0.020833333333333332</v>
      </c>
      <c r="W7" s="4" t="s">
        <v>5</v>
      </c>
      <c r="X7" s="4" t="s">
        <v>5</v>
      </c>
      <c r="Y7" s="4" t="s">
        <v>5</v>
      </c>
      <c r="Z7" s="4" t="s">
        <v>5</v>
      </c>
      <c r="AA7" s="36" t="s">
        <v>5</v>
      </c>
      <c r="AB7" s="39">
        <v>0.7104166666666667</v>
      </c>
      <c r="AC7" s="47"/>
      <c r="AD7" s="56"/>
      <c r="AE7" s="72">
        <f>AB7-D7</f>
        <v>0.2104166666666667</v>
      </c>
      <c r="AF7" s="4" t="s">
        <v>5</v>
      </c>
      <c r="AG7" s="4" t="s">
        <v>5</v>
      </c>
      <c r="AH7" s="4" t="s">
        <v>5</v>
      </c>
      <c r="AI7" s="4" t="s">
        <v>5</v>
      </c>
      <c r="AJ7" s="6">
        <v>0.020833333333333332</v>
      </c>
      <c r="AK7" s="6">
        <v>0.041666666666666664</v>
      </c>
      <c r="AL7" s="36" t="s">
        <v>5</v>
      </c>
      <c r="AM7" s="39">
        <v>0.96875</v>
      </c>
      <c r="AN7" s="47"/>
      <c r="AO7" s="57">
        <f>AJ7+AK7</f>
        <v>0.0625</v>
      </c>
      <c r="AP7" s="7">
        <f>AM7-D7</f>
        <v>0.46875</v>
      </c>
      <c r="AQ7" s="16" t="s">
        <v>5</v>
      </c>
      <c r="AR7" s="4" t="s">
        <v>5</v>
      </c>
      <c r="AS7" s="4" t="s">
        <v>5</v>
      </c>
      <c r="AT7" s="4" t="s">
        <v>5</v>
      </c>
      <c r="AU7" s="4" t="s">
        <v>5</v>
      </c>
      <c r="AV7" s="6">
        <v>0.020833333333333332</v>
      </c>
      <c r="AW7" s="4" t="s">
        <v>5</v>
      </c>
      <c r="AX7" s="6">
        <v>0.020833333333333332</v>
      </c>
      <c r="AY7" s="6">
        <v>0.041666666666666664</v>
      </c>
      <c r="AZ7" s="36" t="s">
        <v>5</v>
      </c>
      <c r="BA7" s="40">
        <v>0.009722222222222222</v>
      </c>
      <c r="BB7" s="47">
        <v>0.3013888888888889</v>
      </c>
      <c r="BC7" s="33">
        <v>0.3013888888888889</v>
      </c>
      <c r="BD7" s="57">
        <f>AV7+AX7+AY7+BA7</f>
        <v>0.09305555555555556</v>
      </c>
      <c r="BE7" s="7">
        <f t="shared" si="0"/>
        <v>11.801388888888889</v>
      </c>
      <c r="BF7" s="4">
        <v>0.37986111111111115</v>
      </c>
      <c r="BG7" s="4">
        <v>0.4465277777777778</v>
      </c>
      <c r="BH7" s="4"/>
      <c r="BI7" s="7">
        <f>BG7+D7</f>
        <v>0.9465277777777779</v>
      </c>
      <c r="BJ7" s="4" t="s">
        <v>5</v>
      </c>
      <c r="BK7" s="4" t="s">
        <v>5</v>
      </c>
      <c r="BL7" s="4" t="s">
        <v>5</v>
      </c>
      <c r="BM7" s="36" t="s">
        <v>5</v>
      </c>
      <c r="BN7" s="65"/>
      <c r="BO7" s="16">
        <v>0.5638888888888889</v>
      </c>
      <c r="BP7" s="81">
        <f>BO7+D7</f>
        <v>1.0638888888888889</v>
      </c>
      <c r="BQ7" s="4">
        <f>AO7+BD7</f>
        <v>0.15555555555555556</v>
      </c>
      <c r="BR7" s="35">
        <f>BP7+BQ7</f>
        <v>1.2194444444444446</v>
      </c>
      <c r="BS7" s="2" t="s">
        <v>50</v>
      </c>
      <c r="BT7" s="2">
        <v>5</v>
      </c>
    </row>
    <row r="8" spans="1:72" ht="25.5" customHeight="1">
      <c r="A8" s="1">
        <v>6</v>
      </c>
      <c r="B8" s="1" t="s">
        <v>44</v>
      </c>
      <c r="C8" s="43" t="s">
        <v>45</v>
      </c>
      <c r="D8" s="39">
        <v>0.5</v>
      </c>
      <c r="E8" s="70">
        <v>0</v>
      </c>
      <c r="F8" s="16" t="s">
        <v>5</v>
      </c>
      <c r="G8" s="4" t="s">
        <v>5</v>
      </c>
      <c r="H8" s="4" t="s">
        <v>5</v>
      </c>
      <c r="I8" s="6">
        <v>0.020833333333333332</v>
      </c>
      <c r="J8" s="4" t="s">
        <v>5</v>
      </c>
      <c r="K8" s="36" t="s">
        <v>5</v>
      </c>
      <c r="L8" s="39">
        <v>0.5819444444444445</v>
      </c>
      <c r="M8" s="47"/>
      <c r="N8" s="49">
        <f>I8</f>
        <v>0.020833333333333332</v>
      </c>
      <c r="O8" s="72">
        <f>L8-D8</f>
        <v>0.08194444444444449</v>
      </c>
      <c r="P8" s="4">
        <v>0.020833333333333332</v>
      </c>
      <c r="Q8" s="4" t="s">
        <v>5</v>
      </c>
      <c r="R8" s="4" t="s">
        <v>5</v>
      </c>
      <c r="S8" s="4" t="s">
        <v>5</v>
      </c>
      <c r="T8" s="6">
        <v>0.020833333333333332</v>
      </c>
      <c r="U8" s="6">
        <v>0.041666666666666664</v>
      </c>
      <c r="V8" s="6">
        <v>0.020833333333333332</v>
      </c>
      <c r="W8" s="6">
        <v>0.041666666666666664</v>
      </c>
      <c r="X8" s="4" t="s">
        <v>5</v>
      </c>
      <c r="Y8" s="4" t="s">
        <v>5</v>
      </c>
      <c r="Z8" s="4" t="s">
        <v>5</v>
      </c>
      <c r="AA8" s="36" t="s">
        <v>5</v>
      </c>
      <c r="AB8" s="39">
        <v>0.7111111111111111</v>
      </c>
      <c r="AC8" s="47"/>
      <c r="AD8" s="57">
        <f>T8+U8+V8+W8</f>
        <v>0.125</v>
      </c>
      <c r="AE8" s="72">
        <f>AB8-D8</f>
        <v>0.21111111111111114</v>
      </c>
      <c r="AF8" s="4" t="s">
        <v>5</v>
      </c>
      <c r="AG8" s="4" t="s">
        <v>5</v>
      </c>
      <c r="AH8" s="6">
        <v>0.020833333333333332</v>
      </c>
      <c r="AI8" s="4" t="s">
        <v>5</v>
      </c>
      <c r="AJ8" s="4" t="s">
        <v>5</v>
      </c>
      <c r="AK8" s="4" t="s">
        <v>5</v>
      </c>
      <c r="AL8" s="37">
        <v>0.020833333333333332</v>
      </c>
      <c r="AM8" s="39">
        <v>0.04652777777777778</v>
      </c>
      <c r="AN8" s="47"/>
      <c r="AO8" s="57">
        <f>AH8+AL8</f>
        <v>0.041666666666666664</v>
      </c>
      <c r="AP8" s="7">
        <f>AM8-D8+12</f>
        <v>11.546527777777778</v>
      </c>
      <c r="AQ8" s="16" t="s">
        <v>5</v>
      </c>
      <c r="AR8" s="6">
        <v>0.020833333333333332</v>
      </c>
      <c r="AS8" s="6">
        <v>0.020833333333333332</v>
      </c>
      <c r="AT8" s="6">
        <v>0.020833333333333332</v>
      </c>
      <c r="AU8" s="4" t="s">
        <v>5</v>
      </c>
      <c r="AV8" s="4" t="s">
        <v>5</v>
      </c>
      <c r="AW8" s="6">
        <v>0.041666666666666664</v>
      </c>
      <c r="AX8" s="6">
        <v>0.020833333333333332</v>
      </c>
      <c r="AY8" s="6">
        <v>0.041666666666666664</v>
      </c>
      <c r="AZ8" s="37">
        <v>0.08333333333333333</v>
      </c>
      <c r="BA8" s="39"/>
      <c r="BB8" s="47">
        <v>0.2888888888888889</v>
      </c>
      <c r="BC8" s="33">
        <v>0.2888888888888889</v>
      </c>
      <c r="BD8" s="57">
        <f>AR8+AS8+AT8+AW8+AX8+AY8+AZ8</f>
        <v>0.25</v>
      </c>
      <c r="BE8" s="7">
        <f t="shared" si="0"/>
        <v>11.78888888888889</v>
      </c>
      <c r="BF8" s="4">
        <v>0.40972222222222227</v>
      </c>
      <c r="BG8" s="4">
        <v>0.5256944444444445</v>
      </c>
      <c r="BH8" s="6">
        <v>0.025694444444444447</v>
      </c>
      <c r="BI8" s="81">
        <v>1.0256944444444445</v>
      </c>
      <c r="BJ8" s="6">
        <v>0.041666666666666664</v>
      </c>
      <c r="BK8" s="4" t="s">
        <v>5</v>
      </c>
      <c r="BL8" s="4" t="s">
        <v>5</v>
      </c>
      <c r="BM8" s="36" t="s">
        <v>5</v>
      </c>
      <c r="BN8" s="67">
        <v>0.041666666666666664</v>
      </c>
      <c r="BO8" s="16">
        <v>0.6277777777777778</v>
      </c>
      <c r="BP8" s="81">
        <f>BO8+D8</f>
        <v>1.1277777777777778</v>
      </c>
      <c r="BQ8" s="4">
        <f>N8+AD8+AO8+BD8+BH8+BN8</f>
        <v>0.5048611111111111</v>
      </c>
      <c r="BR8" s="35">
        <f>BP8+BQ8</f>
        <v>1.6326388888888888</v>
      </c>
      <c r="BS8" s="2" t="s">
        <v>45</v>
      </c>
      <c r="BT8" s="2">
        <v>6</v>
      </c>
    </row>
    <row r="9" spans="1:72" ht="25.5" customHeight="1">
      <c r="A9" s="1">
        <v>7</v>
      </c>
      <c r="B9" s="1" t="s">
        <v>44</v>
      </c>
      <c r="C9" s="43" t="s">
        <v>55</v>
      </c>
      <c r="D9" s="39">
        <v>0.5</v>
      </c>
      <c r="E9" s="70">
        <v>0</v>
      </c>
      <c r="F9" s="16" t="s">
        <v>5</v>
      </c>
      <c r="G9" s="4" t="s">
        <v>5</v>
      </c>
      <c r="H9" s="4" t="s">
        <v>5</v>
      </c>
      <c r="I9" s="4" t="s">
        <v>5</v>
      </c>
      <c r="J9" s="4" t="s">
        <v>5</v>
      </c>
      <c r="K9" s="36" t="s">
        <v>5</v>
      </c>
      <c r="L9" s="39">
        <v>0.5888888888888889</v>
      </c>
      <c r="M9" s="47"/>
      <c r="N9" s="48"/>
      <c r="O9" s="72">
        <f>L9-D9</f>
        <v>0.0888888888888889</v>
      </c>
      <c r="P9" s="4" t="s">
        <v>5</v>
      </c>
      <c r="Q9" s="4" t="s">
        <v>5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5</v>
      </c>
      <c r="X9" s="6">
        <v>0.041666666666666664</v>
      </c>
      <c r="Y9" s="4" t="s">
        <v>5</v>
      </c>
      <c r="Z9" s="4" t="s">
        <v>5</v>
      </c>
      <c r="AA9" s="36" t="s">
        <v>5</v>
      </c>
      <c r="AB9" s="39">
        <v>0.8194444444444445</v>
      </c>
      <c r="AC9" s="47"/>
      <c r="AD9" s="57">
        <f>X9</f>
        <v>0.041666666666666664</v>
      </c>
      <c r="AE9" s="72">
        <f>AB9-D9</f>
        <v>0.31944444444444453</v>
      </c>
      <c r="AF9" s="4" t="s">
        <v>5</v>
      </c>
      <c r="AG9" s="4" t="s">
        <v>5</v>
      </c>
      <c r="AH9" s="4" t="s">
        <v>5</v>
      </c>
      <c r="AI9" s="6">
        <v>0.041666666666666664</v>
      </c>
      <c r="AJ9" s="6">
        <v>0.020833333333333332</v>
      </c>
      <c r="AK9" s="6">
        <v>0.041666666666666664</v>
      </c>
      <c r="AL9" s="36" t="s">
        <v>5</v>
      </c>
      <c r="AM9" s="39">
        <v>0.13402777777777777</v>
      </c>
      <c r="AN9" s="60">
        <v>0.05069444444444445</v>
      </c>
      <c r="AO9" s="57">
        <f>AI9+AJ9+AK9+AN9</f>
        <v>0.15486111111111112</v>
      </c>
      <c r="AP9" s="7">
        <f>AM9-D9+12</f>
        <v>11.634027777777778</v>
      </c>
      <c r="AQ9" s="15" t="s">
        <v>5</v>
      </c>
      <c r="AR9" s="6">
        <v>0.020833333333333332</v>
      </c>
      <c r="AS9" s="6">
        <v>0.020833333333333332</v>
      </c>
      <c r="AT9" s="6">
        <v>0.020833333333333332</v>
      </c>
      <c r="AU9" s="6">
        <v>0.041666666666666664</v>
      </c>
      <c r="AV9" s="6">
        <v>0.020833333333333332</v>
      </c>
      <c r="AW9" s="6">
        <v>0.041666666666666664</v>
      </c>
      <c r="AX9" s="6">
        <v>0.020833333333333332</v>
      </c>
      <c r="AY9" s="6">
        <v>0.041666666666666664</v>
      </c>
      <c r="AZ9" s="43" t="s">
        <v>5</v>
      </c>
      <c r="BA9" s="40">
        <v>0.06875</v>
      </c>
      <c r="BB9" s="47">
        <v>0.36041666666666666</v>
      </c>
      <c r="BC9" s="33">
        <v>0.36041666666666666</v>
      </c>
      <c r="BD9" s="57">
        <f>AR9+AS9+AT9+AU9+AV9+AW9+AX9+AY9+BA9</f>
        <v>0.29791666666666666</v>
      </c>
      <c r="BE9" s="7">
        <f t="shared" si="0"/>
        <v>11.860416666666667</v>
      </c>
      <c r="BF9" s="4">
        <v>0.4701388888888889</v>
      </c>
      <c r="BG9" s="4">
        <v>0.5826388888888888</v>
      </c>
      <c r="BH9" s="6">
        <v>0.08263888888888889</v>
      </c>
      <c r="BI9" s="81">
        <f>BG9+D9</f>
        <v>1.082638888888889</v>
      </c>
      <c r="BJ9" s="4" t="s">
        <v>5</v>
      </c>
      <c r="BK9" s="6">
        <v>0.041666666666666664</v>
      </c>
      <c r="BL9" s="4" t="s">
        <v>5</v>
      </c>
      <c r="BM9" s="37">
        <v>0.020833333333333332</v>
      </c>
      <c r="BN9" s="67">
        <v>0.0625</v>
      </c>
      <c r="BO9" s="16">
        <v>0.6715277777777778</v>
      </c>
      <c r="BP9" s="81">
        <f>BO9+D9</f>
        <v>1.171527777777778</v>
      </c>
      <c r="BQ9" s="4">
        <f>AD9+AO9+BD9+BH9+BN9</f>
        <v>0.6395833333333334</v>
      </c>
      <c r="BR9" s="35">
        <f>BP9+BQ9</f>
        <v>1.8111111111111113</v>
      </c>
      <c r="BS9" s="2" t="s">
        <v>55</v>
      </c>
      <c r="BT9" s="2">
        <v>7</v>
      </c>
    </row>
    <row r="10" spans="1:72" ht="25.5" customHeight="1">
      <c r="A10" s="1">
        <v>8</v>
      </c>
      <c r="B10" s="1" t="s">
        <v>44</v>
      </c>
      <c r="C10" s="43" t="s">
        <v>54</v>
      </c>
      <c r="D10" s="39">
        <v>0.5</v>
      </c>
      <c r="E10" s="70">
        <v>0</v>
      </c>
      <c r="F10" s="16" t="s">
        <v>5</v>
      </c>
      <c r="G10" s="4" t="s">
        <v>5</v>
      </c>
      <c r="H10" s="4" t="s">
        <v>5</v>
      </c>
      <c r="I10" s="4" t="s">
        <v>5</v>
      </c>
      <c r="J10" s="4" t="s">
        <v>5</v>
      </c>
      <c r="K10" s="36" t="s">
        <v>5</v>
      </c>
      <c r="L10" s="39">
        <v>0.6013888888888889</v>
      </c>
      <c r="M10" s="47"/>
      <c r="N10" s="48"/>
      <c r="O10" s="72">
        <f>L10-D10</f>
        <v>0.10138888888888886</v>
      </c>
      <c r="P10" s="4" t="s">
        <v>5</v>
      </c>
      <c r="Q10" s="4" t="s">
        <v>5</v>
      </c>
      <c r="R10" s="4" t="s">
        <v>5</v>
      </c>
      <c r="S10" s="4" t="s">
        <v>5</v>
      </c>
      <c r="T10" s="4" t="s">
        <v>5</v>
      </c>
      <c r="U10" s="4" t="s">
        <v>5</v>
      </c>
      <c r="V10" s="4" t="s">
        <v>5</v>
      </c>
      <c r="W10" s="4" t="s">
        <v>5</v>
      </c>
      <c r="X10" s="4" t="s">
        <v>5</v>
      </c>
      <c r="Y10" s="4" t="s">
        <v>5</v>
      </c>
      <c r="Z10" s="4" t="s">
        <v>5</v>
      </c>
      <c r="AA10" s="36" t="s">
        <v>5</v>
      </c>
      <c r="AB10" s="39">
        <v>0.8152777777777778</v>
      </c>
      <c r="AC10" s="47"/>
      <c r="AD10" s="56"/>
      <c r="AE10" s="72">
        <f>AB10-D10</f>
        <v>0.31527777777777777</v>
      </c>
      <c r="AF10" s="4" t="s">
        <v>5</v>
      </c>
      <c r="AG10" s="4" t="s">
        <v>5</v>
      </c>
      <c r="AH10" s="4" t="s">
        <v>5</v>
      </c>
      <c r="AI10" s="4" t="s">
        <v>5</v>
      </c>
      <c r="AJ10" s="6">
        <v>0.020833333333333332</v>
      </c>
      <c r="AK10" s="4" t="s">
        <v>5</v>
      </c>
      <c r="AL10" s="36" t="s">
        <v>5</v>
      </c>
      <c r="AM10" s="39">
        <v>0.14652777777777778</v>
      </c>
      <c r="AN10" s="60">
        <v>0.06319444444444444</v>
      </c>
      <c r="AO10" s="57">
        <f>AJ10+AN10</f>
        <v>0.08402777777777777</v>
      </c>
      <c r="AP10" s="7">
        <f>AM10-D10+12</f>
        <v>11.646527777777777</v>
      </c>
      <c r="AQ10" s="16" t="s">
        <v>5</v>
      </c>
      <c r="AR10" s="4" t="s">
        <v>5</v>
      </c>
      <c r="AS10" s="6">
        <v>0.020833333333333332</v>
      </c>
      <c r="AT10" s="4" t="s">
        <v>5</v>
      </c>
      <c r="AU10" s="4" t="s">
        <v>5</v>
      </c>
      <c r="AV10" s="4" t="s">
        <v>5</v>
      </c>
      <c r="AW10" s="6">
        <v>0.041666666666666664</v>
      </c>
      <c r="AX10" s="6">
        <v>0.020833333333333332</v>
      </c>
      <c r="AY10" s="6">
        <v>0.041666666666666664</v>
      </c>
      <c r="AZ10" s="37">
        <v>0.08333333333333333</v>
      </c>
      <c r="BA10" s="40">
        <v>0.15486111111111112</v>
      </c>
      <c r="BB10" s="47">
        <v>0.4465277777777778</v>
      </c>
      <c r="BC10" s="33">
        <v>0.4465277777777778</v>
      </c>
      <c r="BD10" s="57">
        <f>AS10+AW10+AX10+AY10+AZ10+BA10</f>
        <v>0.36319444444444443</v>
      </c>
      <c r="BE10" s="7">
        <f t="shared" si="0"/>
        <v>11.946527777777778</v>
      </c>
      <c r="BF10" s="2" t="s">
        <v>72</v>
      </c>
      <c r="BG10" s="4">
        <v>0.6041666666666666</v>
      </c>
      <c r="BH10" s="6">
        <v>0.10416666666666667</v>
      </c>
      <c r="BI10" s="81">
        <v>1.1041666666666667</v>
      </c>
      <c r="BK10" s="2" t="s">
        <v>75</v>
      </c>
      <c r="BL10" s="2"/>
      <c r="BM10" s="43"/>
      <c r="BN10" s="65"/>
      <c r="BO10" s="16">
        <v>0.7256944444444445</v>
      </c>
      <c r="BP10" s="81">
        <f>BI10</f>
        <v>1.1041666666666667</v>
      </c>
      <c r="BQ10" s="4">
        <f>AO10+BD10+BH10</f>
        <v>0.5513888888888888</v>
      </c>
      <c r="BR10" s="35">
        <f>BP10+BQ10</f>
        <v>1.6555555555555554</v>
      </c>
      <c r="BS10" s="2" t="s">
        <v>54</v>
      </c>
      <c r="BT10" s="2">
        <v>8</v>
      </c>
    </row>
    <row r="11" spans="1:72" ht="25.5" customHeight="1" thickBot="1">
      <c r="A11" s="1">
        <v>9</v>
      </c>
      <c r="B11" s="1" t="s">
        <v>44</v>
      </c>
      <c r="C11" s="43" t="s">
        <v>48</v>
      </c>
      <c r="D11" s="39">
        <v>0.5</v>
      </c>
      <c r="E11" s="70">
        <v>0</v>
      </c>
      <c r="F11" s="16" t="s">
        <v>5</v>
      </c>
      <c r="G11" s="4" t="s">
        <v>5</v>
      </c>
      <c r="H11" s="4" t="s">
        <v>5</v>
      </c>
      <c r="I11" s="4" t="s">
        <v>5</v>
      </c>
      <c r="J11" s="4" t="s">
        <v>5</v>
      </c>
      <c r="K11" s="36" t="s">
        <v>5</v>
      </c>
      <c r="L11" s="39">
        <v>0.5951388888888889</v>
      </c>
      <c r="M11" s="47"/>
      <c r="N11" s="48"/>
      <c r="O11" s="72">
        <f>L11-D11</f>
        <v>0.09513888888888888</v>
      </c>
      <c r="P11" s="4" t="s">
        <v>5</v>
      </c>
      <c r="Q11" s="4" t="s">
        <v>5</v>
      </c>
      <c r="R11" s="4" t="s">
        <v>5</v>
      </c>
      <c r="S11" s="6">
        <v>0.020833333333333332</v>
      </c>
      <c r="T11" s="6">
        <v>0.020833333333333332</v>
      </c>
      <c r="U11" s="6">
        <v>0.041666666666666664</v>
      </c>
      <c r="V11" s="6">
        <v>0.020833333333333332</v>
      </c>
      <c r="W11" s="6">
        <v>0.041666666666666664</v>
      </c>
      <c r="X11" s="6">
        <v>0.041666666666666664</v>
      </c>
      <c r="Y11" s="4" t="s">
        <v>5</v>
      </c>
      <c r="Z11" s="6">
        <v>0.020833333333333332</v>
      </c>
      <c r="AA11" s="36" t="s">
        <v>5</v>
      </c>
      <c r="AB11" s="39">
        <v>0.7236111111111111</v>
      </c>
      <c r="AC11" s="47"/>
      <c r="AD11" s="57">
        <f>S11+T11+U11+V11+W11+X11+Z11</f>
        <v>0.20833333333333331</v>
      </c>
      <c r="AE11" s="72">
        <f>AB11-D11</f>
        <v>0.2236111111111111</v>
      </c>
      <c r="AF11" s="6">
        <v>0.020833333333333332</v>
      </c>
      <c r="AG11" s="4" t="s">
        <v>5</v>
      </c>
      <c r="AH11" s="4" t="s">
        <v>5</v>
      </c>
      <c r="AI11" s="4" t="s">
        <v>5</v>
      </c>
      <c r="AJ11" s="4" t="s">
        <v>5</v>
      </c>
      <c r="AK11" s="6">
        <v>0.041666666666666664</v>
      </c>
      <c r="AL11" s="36" t="s">
        <v>5</v>
      </c>
      <c r="AM11" s="39">
        <v>0.09444444444444444</v>
      </c>
      <c r="AN11" s="60">
        <v>0.011111111111111112</v>
      </c>
      <c r="AO11" s="57">
        <f>AF11+AK11+AN11</f>
        <v>0.07361111111111111</v>
      </c>
      <c r="AP11" s="7">
        <f>AM11-D11+12</f>
        <v>11.594444444444445</v>
      </c>
      <c r="AQ11" s="42">
        <v>0.041666666666666664</v>
      </c>
      <c r="AR11" s="6">
        <v>0.020833333333333332</v>
      </c>
      <c r="AS11" s="6">
        <v>0.020833333333333332</v>
      </c>
      <c r="AT11" s="6">
        <v>0.020833333333333332</v>
      </c>
      <c r="AU11" s="6">
        <v>0.041666666666666664</v>
      </c>
      <c r="AV11" s="6">
        <v>0.020833333333333332</v>
      </c>
      <c r="AW11" s="6">
        <v>0.041666666666666664</v>
      </c>
      <c r="AX11" s="4" t="s">
        <v>5</v>
      </c>
      <c r="AY11" s="6">
        <v>0.041666666666666664</v>
      </c>
      <c r="AZ11" s="36" t="s">
        <v>5</v>
      </c>
      <c r="BA11" s="63">
        <v>0.12013888888888889</v>
      </c>
      <c r="BB11" s="51">
        <v>0.41180555555555554</v>
      </c>
      <c r="BC11" s="64">
        <v>0.41180555555555554</v>
      </c>
      <c r="BD11" s="59">
        <f>AQ11+AR11+AS11+AT11+AU11+AV11+AW11+AY11+BA11</f>
        <v>0.37013888888888885</v>
      </c>
      <c r="BE11" s="7">
        <f t="shared" si="0"/>
        <v>11.911805555555556</v>
      </c>
      <c r="BF11" s="4">
        <v>0.5</v>
      </c>
      <c r="BG11" s="2" t="s">
        <v>73</v>
      </c>
      <c r="BH11" s="4"/>
      <c r="BI11" s="7" t="s">
        <v>57</v>
      </c>
      <c r="BJ11" s="2"/>
      <c r="BK11" s="2"/>
      <c r="BL11" s="2"/>
      <c r="BM11" s="43"/>
      <c r="BN11" s="65"/>
      <c r="BO11" s="16" t="s">
        <v>71</v>
      </c>
      <c r="BP11" s="81">
        <v>1</v>
      </c>
      <c r="BQ11" s="4">
        <f>AD11+AO11+BD11</f>
        <v>0.6520833333333333</v>
      </c>
      <c r="BR11" s="35">
        <f>BP11+BQ11</f>
        <v>1.6520833333333333</v>
      </c>
      <c r="BS11" s="2" t="s">
        <v>48</v>
      </c>
      <c r="BT11" s="2">
        <v>9</v>
      </c>
    </row>
    <row r="12" spans="1:72" ht="25.5" customHeight="1" thickBot="1">
      <c r="A12" s="1">
        <v>10</v>
      </c>
      <c r="B12" s="1" t="s">
        <v>44</v>
      </c>
      <c r="C12" s="43" t="s">
        <v>49</v>
      </c>
      <c r="D12" s="39">
        <v>0.5</v>
      </c>
      <c r="E12" s="70">
        <v>0</v>
      </c>
      <c r="F12" s="16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37">
        <v>0.041666666666666664</v>
      </c>
      <c r="L12" s="39">
        <v>0.60625</v>
      </c>
      <c r="M12" s="47"/>
      <c r="N12" s="49">
        <f>K12</f>
        <v>0.041666666666666664</v>
      </c>
      <c r="O12" s="72">
        <f>L12-D12</f>
        <v>0.10624999999999996</v>
      </c>
      <c r="P12" s="4" t="s">
        <v>5</v>
      </c>
      <c r="Q12" s="4" t="s">
        <v>5</v>
      </c>
      <c r="R12" s="4" t="s">
        <v>5</v>
      </c>
      <c r="S12" s="4" t="s">
        <v>5</v>
      </c>
      <c r="T12" s="4" t="s">
        <v>5</v>
      </c>
      <c r="U12" s="4" t="s">
        <v>5</v>
      </c>
      <c r="V12" s="4" t="s">
        <v>5</v>
      </c>
      <c r="W12" s="6">
        <v>0.041666666666666664</v>
      </c>
      <c r="X12" s="6">
        <v>0.041666666666666664</v>
      </c>
      <c r="Y12" s="4" t="s">
        <v>5</v>
      </c>
      <c r="Z12" s="4">
        <v>0.020833333333333332</v>
      </c>
      <c r="AA12" s="36" t="s">
        <v>5</v>
      </c>
      <c r="AB12" s="40">
        <v>0.8604166666666666</v>
      </c>
      <c r="AC12" s="50">
        <v>0.027083333333333334</v>
      </c>
      <c r="AD12" s="57">
        <f>W12+X12+AC12</f>
        <v>0.11041666666666666</v>
      </c>
      <c r="AE12" s="72">
        <f>AB12-D12</f>
        <v>0.3604166666666666</v>
      </c>
      <c r="AF12" s="4" t="s">
        <v>5</v>
      </c>
      <c r="AG12" s="4" t="s">
        <v>5</v>
      </c>
      <c r="AH12" s="4" t="s">
        <v>5</v>
      </c>
      <c r="AI12" s="6">
        <v>0.041666666666666664</v>
      </c>
      <c r="AJ12" s="6">
        <v>0.020833333333333332</v>
      </c>
      <c r="AK12" s="6">
        <v>0.041666666666666664</v>
      </c>
      <c r="AL12" s="37">
        <v>0.020833333333333332</v>
      </c>
      <c r="AM12" s="41">
        <v>0.17777777777777778</v>
      </c>
      <c r="AN12" s="61">
        <v>0.09444444444444444</v>
      </c>
      <c r="AO12" s="59">
        <f>AN12+AL12+AK12+AJ12+AI12</f>
        <v>0.21944444444444444</v>
      </c>
      <c r="AP12" s="7">
        <f>AM12-D12+12</f>
        <v>11.677777777777777</v>
      </c>
      <c r="AQ12" s="15"/>
      <c r="AR12" s="2" t="s">
        <v>78</v>
      </c>
      <c r="AS12" s="2"/>
      <c r="AT12" s="2"/>
      <c r="AU12" s="2"/>
      <c r="AV12" s="2"/>
      <c r="AW12" s="2"/>
      <c r="AX12" s="2"/>
      <c r="AY12" s="2"/>
      <c r="AZ12" s="2"/>
      <c r="BA12" s="53"/>
      <c r="BB12" s="53"/>
      <c r="BC12" s="53"/>
      <c r="BD12" s="4"/>
      <c r="BE12" s="7"/>
      <c r="BF12" s="80"/>
      <c r="BG12" s="4"/>
      <c r="BH12" s="4"/>
      <c r="BI12" s="7"/>
      <c r="BJ12" s="2"/>
      <c r="BK12" s="2"/>
      <c r="BL12" s="2"/>
      <c r="BM12" s="43"/>
      <c r="BN12" s="39"/>
      <c r="BO12" s="16">
        <v>0.5944444444444444</v>
      </c>
      <c r="BP12" s="81">
        <v>0.6777777777777777</v>
      </c>
      <c r="BQ12" s="4">
        <f>N12+AD12+AO12</f>
        <v>0.3715277777777778</v>
      </c>
      <c r="BR12" s="35">
        <f>BP12+BQ12</f>
        <v>1.0493055555555555</v>
      </c>
      <c r="BS12" s="2" t="s">
        <v>49</v>
      </c>
      <c r="BT12" s="2">
        <v>10</v>
      </c>
    </row>
    <row r="13" spans="1:72" ht="25.5" customHeight="1">
      <c r="A13" s="1">
        <v>11</v>
      </c>
      <c r="B13" s="1" t="s">
        <v>44</v>
      </c>
      <c r="C13" s="43" t="s">
        <v>52</v>
      </c>
      <c r="D13" s="39">
        <v>0.5</v>
      </c>
      <c r="E13" s="70">
        <v>0</v>
      </c>
      <c r="F13" s="16" t="s">
        <v>5</v>
      </c>
      <c r="G13" s="4" t="s">
        <v>5</v>
      </c>
      <c r="H13" s="4" t="s">
        <v>5</v>
      </c>
      <c r="I13" s="4" t="s">
        <v>5</v>
      </c>
      <c r="J13" s="4" t="s">
        <v>5</v>
      </c>
      <c r="K13" s="36" t="s">
        <v>5</v>
      </c>
      <c r="L13" s="39">
        <v>0.6576388888888889</v>
      </c>
      <c r="M13" s="47"/>
      <c r="N13" s="48"/>
      <c r="O13" s="72">
        <f>L13-D13</f>
        <v>0.15763888888888888</v>
      </c>
      <c r="P13" s="4" t="s">
        <v>5</v>
      </c>
      <c r="Q13" s="4" t="s">
        <v>5</v>
      </c>
      <c r="R13" s="4" t="s">
        <v>5</v>
      </c>
      <c r="S13" s="4" t="s">
        <v>5</v>
      </c>
      <c r="T13" s="4" t="s">
        <v>5</v>
      </c>
      <c r="U13" s="6">
        <v>0.041666666666666664</v>
      </c>
      <c r="V13" s="4" t="s">
        <v>5</v>
      </c>
      <c r="W13" s="6">
        <v>0.041666666666666664</v>
      </c>
      <c r="X13" s="4" t="s">
        <v>5</v>
      </c>
      <c r="Y13" s="4" t="s">
        <v>5</v>
      </c>
      <c r="Z13" s="4" t="s">
        <v>5</v>
      </c>
      <c r="AA13" s="36" t="s">
        <v>5</v>
      </c>
      <c r="AB13" s="40">
        <v>0.9166666666666666</v>
      </c>
      <c r="AC13" s="50">
        <v>0.08333333333333333</v>
      </c>
      <c r="AD13" s="57">
        <f>U13+W13+AC13</f>
        <v>0.16666666666666666</v>
      </c>
      <c r="AE13" s="72">
        <f>AB13-D13</f>
        <v>0.41666666666666663</v>
      </c>
      <c r="AG13" s="2" t="s">
        <v>74</v>
      </c>
      <c r="AH13" s="2"/>
      <c r="AI13" s="2"/>
      <c r="AJ13" s="2"/>
      <c r="AK13" s="2"/>
      <c r="AL13" s="2"/>
      <c r="AM13" s="53" t="s">
        <v>77</v>
      </c>
      <c r="AN13" s="53"/>
      <c r="AO13" s="53"/>
      <c r="AP13" s="7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4"/>
      <c r="BB13" s="4"/>
      <c r="BC13" s="4"/>
      <c r="BD13" s="53"/>
      <c r="BE13" s="7"/>
      <c r="BF13" s="80"/>
      <c r="BG13" s="4"/>
      <c r="BH13" s="4"/>
      <c r="BI13" s="7"/>
      <c r="BJ13" s="2"/>
      <c r="BK13" s="2"/>
      <c r="BL13" s="2"/>
      <c r="BM13" s="43"/>
      <c r="BN13" s="66"/>
      <c r="BO13" s="16" t="s">
        <v>71</v>
      </c>
      <c r="BP13" s="81">
        <f>AE13</f>
        <v>0.41666666666666663</v>
      </c>
      <c r="BQ13" s="4">
        <f>AD13</f>
        <v>0.16666666666666666</v>
      </c>
      <c r="BR13" s="35">
        <f>BP13+BQ13</f>
        <v>0.5833333333333333</v>
      </c>
      <c r="BS13" s="2" t="s">
        <v>52</v>
      </c>
      <c r="BT13" s="2">
        <v>11</v>
      </c>
    </row>
    <row r="14" spans="1:72" ht="25.5" customHeight="1">
      <c r="A14" s="1">
        <v>12</v>
      </c>
      <c r="B14" s="1" t="s">
        <v>44</v>
      </c>
      <c r="C14" s="43" t="s">
        <v>56</v>
      </c>
      <c r="D14" s="39">
        <v>0.5</v>
      </c>
      <c r="E14" s="70">
        <v>0</v>
      </c>
      <c r="F14" s="16" t="s">
        <v>5</v>
      </c>
      <c r="G14" s="4" t="s">
        <v>5</v>
      </c>
      <c r="H14" s="4" t="s">
        <v>5</v>
      </c>
      <c r="I14" s="6">
        <v>0.020833333333333332</v>
      </c>
      <c r="J14" s="4" t="s">
        <v>5</v>
      </c>
      <c r="K14" s="36" t="s">
        <v>5</v>
      </c>
      <c r="L14" s="40">
        <v>0.7020833333333334</v>
      </c>
      <c r="M14" s="50">
        <v>0.035416666666666666</v>
      </c>
      <c r="N14" s="49">
        <f>I14+M14</f>
        <v>0.056249999999999994</v>
      </c>
      <c r="O14" s="72">
        <f>L14-D14</f>
        <v>0.2020833333333334</v>
      </c>
      <c r="P14" s="4" t="s">
        <v>5</v>
      </c>
      <c r="Q14" s="6">
        <v>0.020833333333333332</v>
      </c>
      <c r="R14" s="4" t="s">
        <v>5</v>
      </c>
      <c r="S14" s="6">
        <v>0.020833333333333332</v>
      </c>
      <c r="T14" s="6">
        <v>0.020833333333333332</v>
      </c>
      <c r="U14" s="6">
        <v>0.041666666666666664</v>
      </c>
      <c r="V14" s="6">
        <v>0.020833333333333332</v>
      </c>
      <c r="W14" s="6">
        <v>0.041666666666666664</v>
      </c>
      <c r="X14" s="6">
        <v>0.041666666666666664</v>
      </c>
      <c r="Y14" s="6">
        <v>0.041666666666666664</v>
      </c>
      <c r="Z14" s="6">
        <v>0.020833333333333332</v>
      </c>
      <c r="AA14" s="36" t="s">
        <v>5</v>
      </c>
      <c r="AB14" s="40">
        <v>0.9166666666666666</v>
      </c>
      <c r="AC14" s="50">
        <v>0.08333333333333333</v>
      </c>
      <c r="AD14" s="57">
        <f>Q14+S14+T14+U14+V14+W14+X14+Y14+Z14+AC14</f>
        <v>0.35416666666666663</v>
      </c>
      <c r="AE14" s="72">
        <f>AB14-D14</f>
        <v>0.41666666666666663</v>
      </c>
      <c r="AF14" s="2"/>
      <c r="AG14" s="2" t="s">
        <v>74</v>
      </c>
      <c r="AH14" s="2"/>
      <c r="AI14" s="2"/>
      <c r="AJ14" s="2"/>
      <c r="AK14" s="2"/>
      <c r="AL14" s="2"/>
      <c r="AM14" s="4" t="s">
        <v>77</v>
      </c>
      <c r="AN14" s="4"/>
      <c r="AO14" s="4"/>
      <c r="AP14" s="7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4"/>
      <c r="BB14" s="4"/>
      <c r="BC14" s="4"/>
      <c r="BD14" s="4"/>
      <c r="BE14" s="7"/>
      <c r="BF14" s="80"/>
      <c r="BG14" s="4"/>
      <c r="BH14" s="4"/>
      <c r="BI14" s="7"/>
      <c r="BJ14" s="2"/>
      <c r="BK14" s="2"/>
      <c r="BL14" s="2"/>
      <c r="BM14" s="43"/>
      <c r="BN14" s="39"/>
      <c r="BO14" s="16">
        <v>0.4770833333333333</v>
      </c>
      <c r="BP14" s="81">
        <f>AE14</f>
        <v>0.41666666666666663</v>
      </c>
      <c r="BQ14" s="4">
        <f>N14+AD14</f>
        <v>0.41041666666666665</v>
      </c>
      <c r="BR14" s="35">
        <f>BP14+BQ14</f>
        <v>0.8270833333333333</v>
      </c>
      <c r="BS14" s="2" t="s">
        <v>56</v>
      </c>
      <c r="BT14" s="2">
        <v>12</v>
      </c>
    </row>
    <row r="15" spans="1:72" ht="25.5" customHeight="1" thickBot="1">
      <c r="A15" s="1">
        <v>13</v>
      </c>
      <c r="B15" s="1" t="s">
        <v>44</v>
      </c>
      <c r="C15" s="43" t="s">
        <v>53</v>
      </c>
      <c r="D15" s="41">
        <v>0.5</v>
      </c>
      <c r="E15" s="71">
        <v>0</v>
      </c>
      <c r="F15" s="16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36" t="s">
        <v>5</v>
      </c>
      <c r="L15" s="41">
        <v>0.6236111111111111</v>
      </c>
      <c r="M15" s="51"/>
      <c r="N15" s="52"/>
      <c r="O15" s="72">
        <f>L15-D15</f>
        <v>0.12361111111111112</v>
      </c>
      <c r="Q15" s="2" t="s">
        <v>76</v>
      </c>
      <c r="R15" s="2"/>
      <c r="S15" s="2" t="s">
        <v>82</v>
      </c>
      <c r="T15" s="2"/>
      <c r="U15" s="2"/>
      <c r="V15" s="2"/>
      <c r="W15" s="2"/>
      <c r="X15" s="2"/>
      <c r="Y15" s="2"/>
      <c r="Z15" s="2"/>
      <c r="AA15" s="43"/>
      <c r="AB15" s="63">
        <v>0.9166666666666666</v>
      </c>
      <c r="AC15" s="58">
        <v>0.08333333333333333</v>
      </c>
      <c r="AD15" s="68"/>
      <c r="AE15" s="72">
        <f>AB15-D15</f>
        <v>0.41666666666666663</v>
      </c>
      <c r="AF15" s="2"/>
      <c r="AG15" s="2" t="s">
        <v>74</v>
      </c>
      <c r="AH15" s="2"/>
      <c r="AI15" s="2"/>
      <c r="AJ15" s="2"/>
      <c r="AK15" s="2"/>
      <c r="AL15" s="2"/>
      <c r="AM15" s="4" t="s">
        <v>77</v>
      </c>
      <c r="AN15" s="4"/>
      <c r="AO15" s="16"/>
      <c r="AP15" s="7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4"/>
      <c r="BB15" s="4"/>
      <c r="BC15" s="4"/>
      <c r="BD15" s="16"/>
      <c r="BE15" s="7"/>
      <c r="BF15" s="80"/>
      <c r="BG15" s="4"/>
      <c r="BH15" s="4"/>
      <c r="BI15" s="7"/>
      <c r="BJ15" s="2"/>
      <c r="BK15" s="2"/>
      <c r="BL15" s="2"/>
      <c r="BM15" s="43"/>
      <c r="BN15" s="41"/>
      <c r="BO15" s="16" t="s">
        <v>71</v>
      </c>
      <c r="BP15" s="81">
        <f>O15</f>
        <v>0.12361111111111112</v>
      </c>
      <c r="BQ15" s="4">
        <f>0</f>
        <v>0</v>
      </c>
      <c r="BR15" s="35">
        <f>BP15+BQ15</f>
        <v>0.12361111111111112</v>
      </c>
      <c r="BS15" s="2" t="s">
        <v>53</v>
      </c>
      <c r="BT15" s="2">
        <v>13</v>
      </c>
    </row>
  </sheetData>
  <mergeCells count="37">
    <mergeCell ref="AP1:AP2"/>
    <mergeCell ref="BE1:BE2"/>
    <mergeCell ref="B1:B2"/>
    <mergeCell ref="BT1:BT2"/>
    <mergeCell ref="A1:A2"/>
    <mergeCell ref="C1:C2"/>
    <mergeCell ref="D1:D2"/>
    <mergeCell ref="E1:E2"/>
    <mergeCell ref="F1:K1"/>
    <mergeCell ref="M1:M2"/>
    <mergeCell ref="L1:L2"/>
    <mergeCell ref="O1:O2"/>
    <mergeCell ref="N1:N2"/>
    <mergeCell ref="P1:AA1"/>
    <mergeCell ref="AC1:AC2"/>
    <mergeCell ref="AB1:AB2"/>
    <mergeCell ref="AE1:AE2"/>
    <mergeCell ref="AD1:AD2"/>
    <mergeCell ref="AF1:AL1"/>
    <mergeCell ref="AN1:AN2"/>
    <mergeCell ref="AM1:AM2"/>
    <mergeCell ref="AO1:AO2"/>
    <mergeCell ref="AQ1:AZ1"/>
    <mergeCell ref="BA1:BA2"/>
    <mergeCell ref="BB1:BB2"/>
    <mergeCell ref="BD1:BD2"/>
    <mergeCell ref="BC1:BC2"/>
    <mergeCell ref="BH1:BH2"/>
    <mergeCell ref="BI1:BI2"/>
    <mergeCell ref="BJ1:BM1"/>
    <mergeCell ref="BN1:BN2"/>
    <mergeCell ref="BR1:BR2"/>
    <mergeCell ref="BG1:BG2"/>
    <mergeCell ref="BS1:BS2"/>
    <mergeCell ref="BO1:BO2"/>
    <mergeCell ref="BP1:BP2"/>
    <mergeCell ref="BQ1:BQ2"/>
  </mergeCells>
  <printOptions/>
  <pageMargins left="0.75" right="0.75" top="1" bottom="1" header="0.5" footer="0.5"/>
  <pageSetup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</dc:creator>
  <cp:keywords/>
  <dc:description/>
  <cp:lastModifiedBy>mih</cp:lastModifiedBy>
  <dcterms:created xsi:type="dcterms:W3CDTF">2007-09-10T10:14:16Z</dcterms:created>
  <dcterms:modified xsi:type="dcterms:W3CDTF">2007-09-12T11:45:30Z</dcterms:modified>
  <cp:category/>
  <cp:version/>
  <cp:contentType/>
  <cp:contentStatus/>
</cp:coreProperties>
</file>